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<sst xmlns="http://schemas.openxmlformats.org/spreadsheetml/2006/main" count="65" uniqueCount="65">
  <si>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Daňové příjmy</t>
  </si>
  <si>
    <t>Nedaňové příjmy</t>
  </si>
  <si>
    <t>Kapitálové příjmy</t>
  </si>
  <si>
    <t>Transfery</t>
  </si>
  <si>
    <t xml:space="preserve"> z toho :</t>
  </si>
  <si>
    <t>Střednědobý výhled rozpočtu  městyse Zápy 2019 - 2021 - Návrh</t>
  </si>
  <si>
    <t>Druhové třídění dle rozp.skladby</t>
  </si>
  <si>
    <t>Údaj</t>
  </si>
  <si>
    <t>2019 výhled</t>
  </si>
  <si>
    <t>2020 výhled</t>
  </si>
  <si>
    <t>2021 výhled</t>
  </si>
  <si>
    <t>1+2+3+4</t>
  </si>
  <si>
    <t>5+6</t>
  </si>
  <si>
    <t>Neinvestiční transfery</t>
  </si>
  <si>
    <t>Návrh rozpočtu 2018</t>
  </si>
  <si>
    <t>č.ř.</t>
  </si>
  <si>
    <t>P1</t>
  </si>
  <si>
    <t>P2</t>
  </si>
  <si>
    <t>P3</t>
  </si>
  <si>
    <t>V6</t>
  </si>
  <si>
    <t>P4</t>
  </si>
  <si>
    <t>V5</t>
  </si>
  <si>
    <t>Pk</t>
  </si>
  <si>
    <t>Vk</t>
  </si>
  <si>
    <t>Pk-Vk</t>
  </si>
  <si>
    <t>SALDO PŘÍJMŮ A VÝDAJŮ</t>
  </si>
  <si>
    <t>PŘÍJMY CELKEM</t>
  </si>
  <si>
    <t>VÝDAJE CELKEM</t>
  </si>
  <si>
    <t>Běžné příjmy ( včetně neinv.dotací)</t>
  </si>
  <si>
    <t>Běžné výdaje (provozní)</t>
  </si>
  <si>
    <t>PROVOZNÍ SALDO  (včetně oprav)</t>
  </si>
  <si>
    <t>1+2+41</t>
  </si>
  <si>
    <t>Pf</t>
  </si>
  <si>
    <t>Vf</t>
  </si>
  <si>
    <t>Pf-Vf</t>
  </si>
  <si>
    <t>F7</t>
  </si>
  <si>
    <t>F8</t>
  </si>
  <si>
    <t>F9</t>
  </si>
  <si>
    <t>FINANCOVÁNÍ CELKEM</t>
  </si>
  <si>
    <t>Splátky jistin úvěru+ spl. úroků</t>
  </si>
  <si>
    <t>Kapitálové výdaje (+ rezerva)</t>
  </si>
  <si>
    <t>Běžné výdaje (včetně úroků z úvěru)</t>
  </si>
  <si>
    <t>Změna stavu na běžných účtech (+)</t>
  </si>
  <si>
    <t>Příjaté dlouhodobé půjčky (+)</t>
  </si>
  <si>
    <t>Uhrazené splátky dlouhodob.půjček(-)</t>
  </si>
  <si>
    <t>Příloha č.1 Přehled plánovaných finančních akcí</t>
  </si>
  <si>
    <t>Komentář:</t>
  </si>
  <si>
    <t>rok 2018 - schválený rozpočet na rok 2018, který nebyl upraven</t>
  </si>
  <si>
    <t>kapitálové příjmy - jedná se o příjmy z příspěvků na infrastrukturu</t>
  </si>
  <si>
    <t>neinvestiční dotace - dotace na výkon státní správy</t>
  </si>
  <si>
    <t>rok 2019- 2021 - daňové příjmy vychází s predikce daňových příjmů MF( ještě sníženo o 3%)</t>
  </si>
  <si>
    <t>Nedaňové příjmy a běžné výdaje v letech 2019-2021 jsou prognozovány na úrovni roku 2018 s mírným navýšením + úroky z úvěru</t>
  </si>
  <si>
    <t>Kapitálové výdaje - plánované investiční akce městyse -vychází s přehledu plánovaných akcí</t>
  </si>
  <si>
    <t>Přehled o stávajících a nových úvěrech</t>
  </si>
  <si>
    <t>úrok z úvěru (Charvátův statek)</t>
  </si>
  <si>
    <t>nový úvěr ( Charvátův statek)</t>
  </si>
  <si>
    <t xml:space="preserve">Stav hotovosti na B.Ú ke konci roku 2018 je plánován v rozmězí 10 - 12 mil.Kč </t>
  </si>
  <si>
    <t>Sejmuto :</t>
  </si>
  <si>
    <t xml:space="preserve">Střednědobý výhled rozpočtu je zveřejněn na elektronické úřední desce na www.mestyszapy/uredni-deska.cz, </t>
  </si>
  <si>
    <t>k nahlédnutí do listinné podoby na OÚ Zápy, čp.71</t>
  </si>
  <si>
    <t>Předpoklad skutečnosti 2018</t>
  </si>
  <si>
    <t xml:space="preserve">Investiční transfery </t>
  </si>
  <si>
    <t xml:space="preserve">rok 2018-předpokládaná skutečnost-počítáno s dotacemi na která byla vydána rozhodnutí o poskytnutí dotace ( Podzemní kontejnery, Volnočasový </t>
  </si>
  <si>
    <t>areál, vybudování chodníků), v kapitálových výdajích zahrnuta investice do Charvátova statku</t>
  </si>
  <si>
    <t>Vyvěšeno : 19.10.2018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</si>
</sst>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33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left"/>
    </xf>
    <xf numFmtId="0" fontId="38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38" fillId="34" borderId="11" xfId="0" applyFont="1" applyFill="1" applyBorder="1" applyAlignment="1">
      <alignment horizontal="right"/>
    </xf>
    <xf numFmtId="0" fontId="38" fillId="34" borderId="11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right"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8" fillId="0" borderId="18" xfId="0" applyFont="1" applyFill="1" applyBorder="1" applyAlignment="1">
      <alignment/>
    </xf>
    <xf numFmtId="4" fontId="37" fillId="0" borderId="10" xfId="0" applyNumberFormat="1" applyFont="1" applyBorder="1" applyAlignment="1">
      <alignment/>
    </xf>
    <xf numFmtId="4" fontId="37" fillId="33" borderId="10" xfId="0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4" fontId="38" fillId="34" borderId="11" xfId="0" applyNumberFormat="1" applyFont="1" applyFill="1" applyBorder="1" applyAlignment="1">
      <alignment/>
    </xf>
    <xf numFmtId="4" fontId="37" fillId="0" borderId="13" xfId="0" applyNumberFormat="1" applyFont="1" applyBorder="1" applyAlignment="1">
      <alignment/>
    </xf>
    <xf numFmtId="4" fontId="37" fillId="33" borderId="13" xfId="0" applyNumberFormat="1" applyFont="1" applyFill="1" applyBorder="1" applyAlignment="1">
      <alignment/>
    </xf>
    <xf numFmtId="4" fontId="37" fillId="33" borderId="19" xfId="0" applyNumberFormat="1" applyFont="1" applyFill="1" applyBorder="1" applyAlignment="1">
      <alignment/>
    </xf>
    <xf numFmtId="4" fontId="37" fillId="0" borderId="14" xfId="0" applyNumberFormat="1" applyFont="1" applyBorder="1" applyAlignment="1">
      <alignment/>
    </xf>
    <xf numFmtId="4" fontId="37" fillId="33" borderId="14" xfId="0" applyNumberFormat="1" applyFont="1" applyFill="1" applyBorder="1" applyAlignment="1">
      <alignment/>
    </xf>
    <xf numFmtId="4" fontId="37" fillId="0" borderId="11" xfId="0" applyNumberFormat="1" applyFont="1" applyBorder="1" applyAlignment="1">
      <alignment/>
    </xf>
    <xf numFmtId="4" fontId="37" fillId="33" borderId="11" xfId="0" applyNumberFormat="1" applyFont="1" applyFill="1" applyBorder="1" applyAlignment="1">
      <alignment/>
    </xf>
    <xf numFmtId="4" fontId="37" fillId="0" borderId="20" xfId="0" applyNumberFormat="1" applyFont="1" applyBorder="1" applyAlignment="1">
      <alignment/>
    </xf>
    <xf numFmtId="4" fontId="37" fillId="33" borderId="20" xfId="0" applyNumberFormat="1" applyFont="1" applyFill="1" applyBorder="1" applyAlignment="1">
      <alignment/>
    </xf>
    <xf numFmtId="4" fontId="37" fillId="33" borderId="21" xfId="0" applyNumberFormat="1" applyFont="1" applyFill="1" applyBorder="1" applyAlignment="1">
      <alignment/>
    </xf>
    <xf numFmtId="4" fontId="37" fillId="33" borderId="22" xfId="0" applyNumberFormat="1" applyFont="1" applyFill="1" applyBorder="1" applyAlignment="1">
      <alignment/>
    </xf>
    <xf numFmtId="4" fontId="38" fillId="0" borderId="23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8" fillId="0" borderId="11" xfId="0" applyFont="1" applyBorder="1" applyAlignment="1">
      <alignment/>
    </xf>
    <xf numFmtId="4" fontId="38" fillId="0" borderId="25" xfId="0" applyNumberFormat="1" applyFont="1" applyBorder="1" applyAlignment="1">
      <alignment/>
    </xf>
    <xf numFmtId="0" fontId="39" fillId="0" borderId="0" xfId="0" applyFont="1" applyAlignment="1">
      <alignment/>
    </xf>
    <xf numFmtId="14" fontId="37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2">
      <selection activeCell="B43" sqref="B43"/>
    </sheetView>
  </sheetViews>
  <sheetFormatPr defaultColWidth="9.140625" defaultRowHeight="15"/>
  <cols>
    <col min="1" max="1" width="13.140625" style="0" customWidth="1"/>
    <col min="2" max="2" width="16.421875" style="0" customWidth="1"/>
    <col min="3" max="3" width="30.421875" style="0" customWidth="1"/>
    <col min="4" max="5" width="13.00390625" style="0" customWidth="1"/>
    <col min="6" max="6" width="16.57421875" style="0" customWidth="1"/>
    <col min="7" max="7" width="14.28125" style="0" customWidth="1"/>
    <col min="8" max="8" width="14.8515625" style="0" customWidth="1"/>
    <col min="9" max="9" width="12.57421875" style="0" customWidth="1"/>
  </cols>
  <sheetData>
    <row r="1" spans="1:9" ht="15">
      <c r="A1" s="3"/>
      <c r="B1" s="2"/>
      <c r="C1" s="2" t="s">
        <v>5</v>
      </c>
      <c r="D1" s="2"/>
      <c r="E1" s="2"/>
      <c r="F1" s="2"/>
      <c r="G1" s="3"/>
      <c r="H1" s="3"/>
      <c r="I1" s="3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10" ht="47.25" customHeight="1">
      <c r="A3" s="4" t="s">
        <v>15</v>
      </c>
      <c r="B3" s="5" t="s">
        <v>6</v>
      </c>
      <c r="C3" s="6" t="s">
        <v>7</v>
      </c>
      <c r="D3" s="7" t="s">
        <v>14</v>
      </c>
      <c r="E3" s="7" t="s">
        <v>60</v>
      </c>
      <c r="F3" s="8" t="s">
        <v>8</v>
      </c>
      <c r="G3" s="8" t="s">
        <v>9</v>
      </c>
      <c r="H3" s="8" t="s">
        <v>10</v>
      </c>
      <c r="I3" s="9"/>
      <c r="J3" s="1"/>
    </row>
    <row r="4" spans="1:10" ht="14.25" customHeight="1">
      <c r="A4" s="4" t="s">
        <v>16</v>
      </c>
      <c r="B4" s="10">
        <v>1</v>
      </c>
      <c r="C4" s="11" t="s">
        <v>0</v>
      </c>
      <c r="D4" s="27">
        <v>13451000</v>
      </c>
      <c r="E4" s="27">
        <v>13600000</v>
      </c>
      <c r="F4" s="28">
        <v>13721000</v>
      </c>
      <c r="G4" s="28">
        <v>13996000</v>
      </c>
      <c r="H4" s="28">
        <v>14276000</v>
      </c>
      <c r="I4" s="9"/>
      <c r="J4" s="1"/>
    </row>
    <row r="5" spans="1:9" ht="15">
      <c r="A5" s="4" t="s">
        <v>17</v>
      </c>
      <c r="B5" s="4">
        <v>2</v>
      </c>
      <c r="C5" s="4" t="s">
        <v>1</v>
      </c>
      <c r="D5" s="27">
        <v>1753500</v>
      </c>
      <c r="E5" s="27">
        <v>1592000</v>
      </c>
      <c r="F5" s="28">
        <v>1790000</v>
      </c>
      <c r="G5" s="28">
        <v>2190000</v>
      </c>
      <c r="H5" s="28">
        <v>2190000</v>
      </c>
      <c r="I5" s="3"/>
    </row>
    <row r="6" spans="1:9" ht="15">
      <c r="A6" s="4" t="s">
        <v>18</v>
      </c>
      <c r="B6" s="4">
        <v>3</v>
      </c>
      <c r="C6" s="4" t="s">
        <v>2</v>
      </c>
      <c r="D6" s="27">
        <v>100000</v>
      </c>
      <c r="E6" s="27">
        <v>250000</v>
      </c>
      <c r="F6" s="28">
        <v>100000</v>
      </c>
      <c r="G6" s="28">
        <v>100000</v>
      </c>
      <c r="H6" s="28">
        <v>100000</v>
      </c>
      <c r="I6" s="3"/>
    </row>
    <row r="7" spans="1:9" ht="15">
      <c r="A7" s="4" t="s">
        <v>20</v>
      </c>
      <c r="B7" s="4">
        <v>4</v>
      </c>
      <c r="C7" s="4" t="s">
        <v>3</v>
      </c>
      <c r="D7" s="27">
        <v>0</v>
      </c>
      <c r="E7" s="27">
        <f>SUM(E9:E10)</f>
        <v>3510000</v>
      </c>
      <c r="F7" s="28">
        <f>SUM(F9:F10)</f>
        <v>179600</v>
      </c>
      <c r="G7" s="28">
        <f>SUM(G9:G10)</f>
        <v>190500</v>
      </c>
      <c r="H7" s="28">
        <f>SUM(H9:H10)</f>
        <v>201500</v>
      </c>
      <c r="I7" s="3"/>
    </row>
    <row r="8" spans="1:9" ht="15">
      <c r="A8" s="4"/>
      <c r="B8" s="4"/>
      <c r="C8" s="4" t="s">
        <v>4</v>
      </c>
      <c r="D8" s="27"/>
      <c r="E8" s="27"/>
      <c r="F8" s="28"/>
      <c r="G8" s="28"/>
      <c r="H8" s="28"/>
      <c r="I8" s="3"/>
    </row>
    <row r="9" spans="1:9" ht="15">
      <c r="A9" s="4"/>
      <c r="B9" s="4">
        <v>41</v>
      </c>
      <c r="C9" s="4" t="s">
        <v>13</v>
      </c>
      <c r="D9" s="27">
        <v>0</v>
      </c>
      <c r="E9" s="27">
        <v>221000</v>
      </c>
      <c r="F9" s="28">
        <v>179600</v>
      </c>
      <c r="G9" s="28">
        <v>190500</v>
      </c>
      <c r="H9" s="28">
        <v>201500</v>
      </c>
      <c r="I9" s="3"/>
    </row>
    <row r="10" spans="1:9" ht="15">
      <c r="A10" s="4"/>
      <c r="B10" s="4">
        <v>42</v>
      </c>
      <c r="C10" s="4" t="s">
        <v>61</v>
      </c>
      <c r="D10" s="27">
        <v>0</v>
      </c>
      <c r="E10" s="27">
        <v>3289000</v>
      </c>
      <c r="F10" s="28">
        <v>0</v>
      </c>
      <c r="G10" s="28">
        <v>0</v>
      </c>
      <c r="H10" s="28">
        <v>0</v>
      </c>
      <c r="I10" s="3"/>
    </row>
    <row r="11" spans="1:9" ht="15">
      <c r="A11" s="4" t="s">
        <v>22</v>
      </c>
      <c r="B11" s="12" t="s">
        <v>11</v>
      </c>
      <c r="C11" s="13" t="s">
        <v>26</v>
      </c>
      <c r="D11" s="29">
        <f>SUM(D4:D10)</f>
        <v>15304500</v>
      </c>
      <c r="E11" s="29">
        <f>SUM(E4:E10)</f>
        <v>22462000</v>
      </c>
      <c r="F11" s="29">
        <f>SUM(F4:F10)</f>
        <v>15970200</v>
      </c>
      <c r="G11" s="29">
        <f>SUM(G4:G10)</f>
        <v>16667000</v>
      </c>
      <c r="H11" s="29">
        <f>SUM(H4:H10)</f>
        <v>16969000</v>
      </c>
      <c r="I11" s="3"/>
    </row>
    <row r="12" spans="1:9" ht="15">
      <c r="A12" s="4" t="s">
        <v>21</v>
      </c>
      <c r="B12" s="4">
        <v>5</v>
      </c>
      <c r="C12" s="4" t="s">
        <v>41</v>
      </c>
      <c r="D12" s="27">
        <v>13013500</v>
      </c>
      <c r="E12" s="27">
        <v>11760000</v>
      </c>
      <c r="F12" s="28">
        <v>13563500</v>
      </c>
      <c r="G12" s="28">
        <v>14023500</v>
      </c>
      <c r="H12" s="28">
        <v>14405300</v>
      </c>
      <c r="I12" s="3"/>
    </row>
    <row r="13" spans="1:9" ht="15">
      <c r="A13" s="4" t="s">
        <v>19</v>
      </c>
      <c r="B13" s="4">
        <v>6</v>
      </c>
      <c r="C13" s="4" t="s">
        <v>40</v>
      </c>
      <c r="D13" s="27">
        <v>2291000</v>
      </c>
      <c r="E13" s="27">
        <v>12500000</v>
      </c>
      <c r="F13" s="28">
        <v>21910000</v>
      </c>
      <c r="G13" s="28">
        <v>1550000</v>
      </c>
      <c r="H13" s="28">
        <v>1000000</v>
      </c>
      <c r="I13" s="3"/>
    </row>
    <row r="14" spans="1:9" ht="15.75" thickBot="1">
      <c r="A14" s="14" t="s">
        <v>23</v>
      </c>
      <c r="B14" s="15" t="s">
        <v>12</v>
      </c>
      <c r="C14" s="16" t="s">
        <v>27</v>
      </c>
      <c r="D14" s="30">
        <f>SUM(D12:D13)</f>
        <v>15304500</v>
      </c>
      <c r="E14" s="30">
        <f>SUM(E12:E13)</f>
        <v>24260000</v>
      </c>
      <c r="F14" s="30">
        <f>SUM(F12:F13)</f>
        <v>35473500</v>
      </c>
      <c r="G14" s="30">
        <f>SUM(G12:G13)</f>
        <v>15573500</v>
      </c>
      <c r="H14" s="30">
        <f>SUM(H12:H13)</f>
        <v>15405300</v>
      </c>
      <c r="I14" s="3"/>
    </row>
    <row r="15" spans="1:9" ht="15.75" thickBot="1">
      <c r="A15" s="17"/>
      <c r="B15" s="18" t="s">
        <v>24</v>
      </c>
      <c r="C15" s="19" t="s">
        <v>25</v>
      </c>
      <c r="D15" s="31">
        <f>D11-D14</f>
        <v>0</v>
      </c>
      <c r="E15" s="31">
        <f>E11-E14</f>
        <v>-1798000</v>
      </c>
      <c r="F15" s="32">
        <f>F11-F14</f>
        <v>-19503300</v>
      </c>
      <c r="G15" s="32">
        <f>G11-G14</f>
        <v>1093500</v>
      </c>
      <c r="H15" s="33">
        <f>H11-H14</f>
        <v>1563700</v>
      </c>
      <c r="I15" s="3"/>
    </row>
    <row r="16" spans="1:9" ht="15">
      <c r="A16" s="20" t="s">
        <v>32</v>
      </c>
      <c r="B16" s="21" t="s">
        <v>31</v>
      </c>
      <c r="C16" s="20" t="s">
        <v>28</v>
      </c>
      <c r="D16" s="34">
        <f>D4+D5+D9</f>
        <v>15204500</v>
      </c>
      <c r="E16" s="34">
        <f>E4+E5+E9</f>
        <v>15413000</v>
      </c>
      <c r="F16" s="35">
        <f>F4+F5+F9</f>
        <v>15690600</v>
      </c>
      <c r="G16" s="34">
        <f>G4+G5+G9</f>
        <v>16376500</v>
      </c>
      <c r="H16" s="35">
        <f>H4+H5+H9</f>
        <v>16667500</v>
      </c>
      <c r="I16" s="3"/>
    </row>
    <row r="17" spans="1:9" ht="15.75" thickBot="1">
      <c r="A17" s="14" t="s">
        <v>33</v>
      </c>
      <c r="B17" s="14">
        <v>5</v>
      </c>
      <c r="C17" s="14" t="s">
        <v>29</v>
      </c>
      <c r="D17" s="36">
        <f>SUM(D12)</f>
        <v>13013500</v>
      </c>
      <c r="E17" s="36">
        <f>SUM(E12)</f>
        <v>11760000</v>
      </c>
      <c r="F17" s="37">
        <f>SUM(F12)</f>
        <v>13563500</v>
      </c>
      <c r="G17" s="37">
        <f>SUM(G12)</f>
        <v>14023500</v>
      </c>
      <c r="H17" s="37">
        <f>SUM(H12)</f>
        <v>14405300</v>
      </c>
      <c r="I17" s="3"/>
    </row>
    <row r="18" spans="1:9" ht="15.75" thickBot="1">
      <c r="A18" s="17"/>
      <c r="B18" s="18" t="s">
        <v>34</v>
      </c>
      <c r="C18" s="19" t="s">
        <v>30</v>
      </c>
      <c r="D18" s="31">
        <f>D16-D17</f>
        <v>2191000</v>
      </c>
      <c r="E18" s="31">
        <f>E16-E17</f>
        <v>3653000</v>
      </c>
      <c r="F18" s="31">
        <f>F16-F17</f>
        <v>2127100</v>
      </c>
      <c r="G18" s="31">
        <f>G16-G17</f>
        <v>2353000</v>
      </c>
      <c r="H18" s="31">
        <f>H16-H17</f>
        <v>2262200</v>
      </c>
      <c r="I18" s="3"/>
    </row>
    <row r="19" spans="1:9" ht="15">
      <c r="A19" s="20" t="s">
        <v>35</v>
      </c>
      <c r="B19" s="21">
        <v>8115</v>
      </c>
      <c r="C19" s="20" t="s">
        <v>42</v>
      </c>
      <c r="D19" s="34">
        <v>0</v>
      </c>
      <c r="E19" s="34">
        <v>-3202000</v>
      </c>
      <c r="F19" s="35">
        <v>3098300</v>
      </c>
      <c r="G19" s="35">
        <v>1284500</v>
      </c>
      <c r="H19" s="35">
        <v>814300</v>
      </c>
      <c r="I19" s="3"/>
    </row>
    <row r="20" spans="1:9" ht="15">
      <c r="A20" s="4" t="s">
        <v>36</v>
      </c>
      <c r="B20" s="4">
        <v>8123</v>
      </c>
      <c r="C20" s="4" t="s">
        <v>43</v>
      </c>
      <c r="D20" s="27">
        <v>0</v>
      </c>
      <c r="E20" s="27">
        <v>5000000</v>
      </c>
      <c r="F20" s="28">
        <v>17000000</v>
      </c>
      <c r="G20" s="28">
        <v>0</v>
      </c>
      <c r="H20" s="28">
        <v>0</v>
      </c>
      <c r="I20" s="3"/>
    </row>
    <row r="21" spans="1:9" ht="15.75" thickBot="1">
      <c r="A21" s="14" t="s">
        <v>37</v>
      </c>
      <c r="B21" s="14">
        <v>8124</v>
      </c>
      <c r="C21" s="14" t="s">
        <v>44</v>
      </c>
      <c r="D21" s="36">
        <v>0</v>
      </c>
      <c r="E21" s="36"/>
      <c r="F21" s="37">
        <v>595000</v>
      </c>
      <c r="G21" s="37">
        <v>2378000</v>
      </c>
      <c r="H21" s="37">
        <v>2378000</v>
      </c>
      <c r="I21" s="3"/>
    </row>
    <row r="22" spans="1:9" ht="15.75" thickBot="1">
      <c r="A22" s="17"/>
      <c r="B22" s="22"/>
      <c r="C22" s="19" t="s">
        <v>38</v>
      </c>
      <c r="D22" s="31">
        <v>0</v>
      </c>
      <c r="E22" s="31">
        <f>SUM(E19:E21)</f>
        <v>1798000</v>
      </c>
      <c r="F22" s="32">
        <f>F19+F20-F21</f>
        <v>19503300</v>
      </c>
      <c r="G22" s="32">
        <f>G19+G20-G21</f>
        <v>-1093500</v>
      </c>
      <c r="H22" s="33">
        <f>H19+H20-H21</f>
        <v>-1563700</v>
      </c>
      <c r="I22" s="3"/>
    </row>
    <row r="23" spans="1:9" ht="15">
      <c r="A23" s="20"/>
      <c r="B23" s="20"/>
      <c r="C23" s="20"/>
      <c r="D23" s="34"/>
      <c r="E23" s="34"/>
      <c r="F23" s="35"/>
      <c r="G23" s="35"/>
      <c r="H23" s="35"/>
      <c r="I23" s="3"/>
    </row>
    <row r="24" spans="1:9" ht="15.75" thickBot="1">
      <c r="A24" s="20"/>
      <c r="B24" s="4"/>
      <c r="C24" s="44" t="s">
        <v>53</v>
      </c>
      <c r="D24" s="36"/>
      <c r="E24" s="36"/>
      <c r="F24" s="37"/>
      <c r="G24" s="37"/>
      <c r="H24" s="37"/>
      <c r="I24" s="3"/>
    </row>
    <row r="25" spans="1:9" ht="15">
      <c r="A25" s="4"/>
      <c r="B25" s="43"/>
      <c r="C25" s="24" t="s">
        <v>54</v>
      </c>
      <c r="D25" s="38">
        <v>0</v>
      </c>
      <c r="E25" s="38">
        <v>0</v>
      </c>
      <c r="F25" s="39">
        <v>316000</v>
      </c>
      <c r="G25" s="39">
        <v>496000</v>
      </c>
      <c r="H25" s="40">
        <v>437000</v>
      </c>
      <c r="I25" s="3"/>
    </row>
    <row r="26" spans="1:9" ht="14.25" customHeight="1">
      <c r="A26" s="4"/>
      <c r="B26" s="23"/>
      <c r="C26" s="25" t="s">
        <v>55</v>
      </c>
      <c r="D26" s="27">
        <v>0</v>
      </c>
      <c r="E26" s="27">
        <v>0</v>
      </c>
      <c r="F26" s="28">
        <v>595000</v>
      </c>
      <c r="G26" s="28">
        <v>2378000</v>
      </c>
      <c r="H26" s="41">
        <v>2378000</v>
      </c>
      <c r="I26" s="3"/>
    </row>
    <row r="27" spans="1:9" ht="15.75" thickBot="1">
      <c r="A27" s="4"/>
      <c r="B27" s="23"/>
      <c r="C27" s="26" t="s">
        <v>39</v>
      </c>
      <c r="D27" s="42">
        <v>0</v>
      </c>
      <c r="E27" s="42">
        <v>0</v>
      </c>
      <c r="F27" s="42">
        <f>SUM(F25:F26)</f>
        <v>911000</v>
      </c>
      <c r="G27" s="42">
        <f>SUM(G25:G26)</f>
        <v>2874000</v>
      </c>
      <c r="H27" s="45">
        <f>SUM(H25:H26)</f>
        <v>2815000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 t="s">
        <v>45</v>
      </c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 t="s">
        <v>46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3" t="s">
        <v>47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3" t="s">
        <v>62</v>
      </c>
      <c r="B33" s="3"/>
      <c r="C33" s="3"/>
      <c r="D33" s="3"/>
      <c r="E33" s="3"/>
      <c r="F33" s="3"/>
      <c r="G33" s="3"/>
      <c r="H33" s="3"/>
      <c r="I33" s="3"/>
    </row>
    <row r="34" spans="1:9" ht="15">
      <c r="A34" s="3" t="s">
        <v>63</v>
      </c>
      <c r="B34" s="3"/>
      <c r="C34" s="3"/>
      <c r="D34" s="3"/>
      <c r="E34" s="3"/>
      <c r="F34" s="3"/>
      <c r="G34" s="3"/>
      <c r="H34" s="3"/>
      <c r="I34" s="3"/>
    </row>
    <row r="35" spans="1:9" ht="15">
      <c r="A35" s="3" t="s">
        <v>50</v>
      </c>
      <c r="B35" s="3"/>
      <c r="C35" s="3"/>
      <c r="D35" s="3"/>
      <c r="E35" s="3"/>
      <c r="F35" s="3"/>
      <c r="G35" s="3"/>
      <c r="H35" s="3"/>
      <c r="I35" s="3"/>
    </row>
    <row r="36" spans="1:9" ht="15">
      <c r="A36" s="3" t="s">
        <v>48</v>
      </c>
      <c r="B36" s="3"/>
      <c r="C36" s="3"/>
      <c r="D36" s="3"/>
      <c r="E36" s="3"/>
      <c r="F36" s="3"/>
      <c r="G36" s="3"/>
      <c r="H36" s="3"/>
      <c r="I36" s="3"/>
    </row>
    <row r="37" spans="1:9" ht="15">
      <c r="A37" s="3" t="s">
        <v>49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" t="s">
        <v>51</v>
      </c>
      <c r="B38" s="3"/>
      <c r="C38" s="3"/>
      <c r="D38" s="3"/>
      <c r="E38" s="3"/>
      <c r="F38" s="3"/>
      <c r="G38" s="3"/>
      <c r="H38" s="3"/>
      <c r="I38" s="3"/>
    </row>
    <row r="39" spans="1:9" ht="15">
      <c r="A39" s="3" t="s">
        <v>52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 t="s">
        <v>56</v>
      </c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 t="s">
        <v>64</v>
      </c>
      <c r="B43" s="47"/>
      <c r="C43" s="3"/>
      <c r="D43" s="3"/>
      <c r="E43" s="3"/>
      <c r="F43" s="3"/>
      <c r="G43" s="3"/>
      <c r="H43" s="3"/>
      <c r="I43" s="3"/>
    </row>
    <row r="44" spans="1:9" ht="15">
      <c r="A44" s="3" t="s">
        <v>57</v>
      </c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60" spans="1:3" ht="15">
      <c r="A60" s="46" t="s">
        <v>58</v>
      </c>
      <c r="B60" s="46"/>
      <c r="C60" s="46"/>
    </row>
    <row r="61" spans="1:3" ht="15">
      <c r="A61" s="46" t="s">
        <v>59</v>
      </c>
      <c r="B61" s="46"/>
      <c r="C61" s="46"/>
    </row>
    <row r="62" spans="1:3" ht="15">
      <c r="A62" s="46"/>
      <c r="B62" s="46"/>
      <c r="C62" s="4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</dc:creator>
  <cp:keywords/>
  <dc:description/>
  <cp:lastModifiedBy>Truschánová Lucie</cp:lastModifiedBy>
  <cp:lastPrinted>2018-10-15T16:24:06Z</cp:lastPrinted>
  <dcterms:created xsi:type="dcterms:W3CDTF">2018-10-08T10:41:43Z</dcterms:created>
  <dcterms:modified xsi:type="dcterms:W3CDTF">2018-10-19T08:18:16Z</dcterms:modified>
  <cp:category/>
  <cp:version/>
  <cp:contentType/>
  <cp:contentStatus/>
</cp:coreProperties>
</file>